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0" i="1" l="1"/>
  <c r="A200" i="1"/>
  <c r="L199" i="1"/>
  <c r="J199" i="1"/>
  <c r="I199" i="1"/>
  <c r="H199" i="1"/>
  <c r="G199" i="1"/>
  <c r="F199" i="1"/>
  <c r="B190" i="1"/>
  <c r="A190" i="1"/>
  <c r="L189" i="1"/>
  <c r="L200" i="1" s="1"/>
  <c r="J189" i="1"/>
  <c r="J200" i="1" s="1"/>
  <c r="I189" i="1"/>
  <c r="I200" i="1" s="1"/>
  <c r="H189" i="1"/>
  <c r="H200" i="1" s="1"/>
  <c r="G189" i="1"/>
  <c r="G200" i="1" s="1"/>
  <c r="F189" i="1"/>
  <c r="F200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I130" i="1"/>
  <c r="H130" i="1"/>
  <c r="G130" i="1"/>
  <c r="F130" i="1"/>
  <c r="F141" i="1" s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201" i="1" l="1"/>
  <c r="G141" i="1"/>
  <c r="G201" i="1" s="1"/>
  <c r="H141" i="1"/>
  <c r="H201" i="1" s="1"/>
  <c r="I141" i="1"/>
  <c r="I201" i="1" s="1"/>
  <c r="J141" i="1"/>
  <c r="J201" i="1" s="1"/>
  <c r="F201" i="1"/>
</calcChain>
</file>

<file path=xl/sharedStrings.xml><?xml version="1.0" encoding="utf-8"?>
<sst xmlns="http://schemas.openxmlformats.org/spreadsheetml/2006/main" count="245" uniqueCount="74">
  <si>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</si>
  <si>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</si>
  <si>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</si>
  <si>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</si>
  <si>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</si>
  <si>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</si>
  <si>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</si>
  <si>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</si>
  <si>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</si>
  <si>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</si>
  <si>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</si>
  <si>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</si>
  <si>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</si>
  <si>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</si>
  <si>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</si>
  <si>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</si>
  <si>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</si>
  <si>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</si>
  <si>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</si>
  <si>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</si>
  <si>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</si>
  <si>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</si>
  <si>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</si>
  <si>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</si>
  <si>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</si>
  <si>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</si>
  <si>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</si>
  <si>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</si>
  <si>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</si>
  <si>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</si>
  <si>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</si>
  <si>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</si>
  <si>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</si>
  <si>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</si>
  <si>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</si>
  <si>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</si>
  <si>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</si>
  <si>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</si>
  <si>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</si>
  <si>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"Луковская сош" Панкрушихинского района Алтайского края</t>
  </si>
  <si>
    <t>директор школы</t>
  </si>
  <si>
    <t>Ростовцева Л.Н.</t>
  </si>
  <si>
    <t>Борщ с капустой и картофелем</t>
  </si>
  <si>
    <t>чай с сахаром</t>
  </si>
  <si>
    <t>хлеб пшеничный</t>
  </si>
  <si>
    <t>плоды или ягоды свежие</t>
  </si>
  <si>
    <t>булочка сдобная</t>
  </si>
  <si>
    <t>сыр (порциями)</t>
  </si>
  <si>
    <t>макаронные изделия отварные</t>
  </si>
  <si>
    <t>соус томатный</t>
  </si>
  <si>
    <t>компот из смеси сухофруктов</t>
  </si>
  <si>
    <t>соки овощные, фруктовые, ягодные</t>
  </si>
  <si>
    <t>йогурт</t>
  </si>
  <si>
    <t>картофельное пюре</t>
  </si>
  <si>
    <t>рыба припущенная</t>
  </si>
  <si>
    <t>салат из квашеной капусты</t>
  </si>
  <si>
    <t>кисель из концентрата на плодовых и ягодных экстрактах</t>
  </si>
  <si>
    <t>каша гречневая рассыпчатая</t>
  </si>
  <si>
    <t>какао с молоком</t>
  </si>
  <si>
    <t>овощи натуральные соленые (порциями)</t>
  </si>
  <si>
    <t>суп картофельный с макаронными изделиями</t>
  </si>
  <si>
    <t>бутерброд с маслом и сыром</t>
  </si>
  <si>
    <t>тефтели</t>
  </si>
  <si>
    <t>куры в соусе</t>
  </si>
  <si>
    <t>плов из курицы</t>
  </si>
  <si>
    <t>гренки с сыром</t>
  </si>
  <si>
    <t>180/5</t>
  </si>
  <si>
    <t>каша молочная вязкая с крупой</t>
  </si>
  <si>
    <t>котлета</t>
  </si>
  <si>
    <t>суп картофельный с бобовыми и гренками</t>
  </si>
  <si>
    <t>250/20</t>
  </si>
  <si>
    <t>сыр порциями</t>
  </si>
  <si>
    <t>бутерброд с повидлом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</si>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</sst>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J94" sqref="J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69</v>
      </c>
      <c r="F6" s="51" t="s">
        <v>70</v>
      </c>
      <c r="G6" s="39">
        <v>7.3</v>
      </c>
      <c r="H6" s="39">
        <v>4.4000000000000004</v>
      </c>
      <c r="I6" s="39">
        <v>30.8</v>
      </c>
      <c r="J6" s="39">
        <v>204</v>
      </c>
      <c r="K6" s="40">
        <v>139</v>
      </c>
      <c r="L6" s="39">
        <v>4.45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51</v>
      </c>
      <c r="F8" s="42">
        <v>200</v>
      </c>
      <c r="G8" s="42">
        <v>1</v>
      </c>
      <c r="H8" s="42">
        <v>0</v>
      </c>
      <c r="I8" s="42">
        <v>20.2</v>
      </c>
      <c r="J8" s="42">
        <v>84.8</v>
      </c>
      <c r="K8" s="43">
        <v>389</v>
      </c>
      <c r="L8" s="42">
        <v>15</v>
      </c>
    </row>
    <row r="9" spans="1:12" ht="15" x14ac:dyDescent="0.25">
      <c r="A9" s="23"/>
      <c r="B9" s="15"/>
      <c r="C9" s="11"/>
      <c r="D9" s="7" t="s">
        <v>23</v>
      </c>
      <c r="E9" s="52" t="s">
        <v>44</v>
      </c>
      <c r="F9" s="42">
        <v>70</v>
      </c>
      <c r="G9" s="42">
        <v>5.53</v>
      </c>
      <c r="H9" s="42">
        <v>0.7</v>
      </c>
      <c r="I9" s="42">
        <v>33.81</v>
      </c>
      <c r="J9" s="42">
        <v>172.2</v>
      </c>
      <c r="K9" s="43">
        <v>366</v>
      </c>
      <c r="L9" s="42">
        <v>4.76</v>
      </c>
    </row>
    <row r="10" spans="1:12" ht="15" x14ac:dyDescent="0.25">
      <c r="A10" s="23"/>
      <c r="B10" s="15"/>
      <c r="C10" s="11"/>
      <c r="D10" s="7" t="s">
        <v>24</v>
      </c>
      <c r="E10" s="52"/>
      <c r="F10" s="42"/>
      <c r="G10" s="53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2" t="s">
        <v>46</v>
      </c>
      <c r="F11" s="42">
        <v>100</v>
      </c>
      <c r="G11" s="42">
        <v>7.8</v>
      </c>
      <c r="H11" s="42">
        <v>5.8</v>
      </c>
      <c r="I11" s="42">
        <v>53.6</v>
      </c>
      <c r="J11" s="42">
        <v>304</v>
      </c>
      <c r="K11" s="43">
        <v>773</v>
      </c>
      <c r="L11" s="42">
        <v>17</v>
      </c>
    </row>
    <row r="12" spans="1:12" ht="15" x14ac:dyDescent="0.25">
      <c r="A12" s="23"/>
      <c r="B12" s="15"/>
      <c r="C12" s="11"/>
      <c r="D12" s="6"/>
      <c r="E12" s="52" t="s">
        <v>52</v>
      </c>
      <c r="F12" s="42">
        <v>120</v>
      </c>
      <c r="G12" s="42">
        <v>26.43</v>
      </c>
      <c r="H12" s="42">
        <v>1.74</v>
      </c>
      <c r="I12" s="42">
        <v>6.96</v>
      </c>
      <c r="J12" s="42">
        <v>65.400000000000006</v>
      </c>
      <c r="K12" s="43">
        <v>386</v>
      </c>
      <c r="L12" s="42">
        <v>35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48.06</v>
      </c>
      <c r="H13" s="19">
        <f t="shared" si="0"/>
        <v>12.64</v>
      </c>
      <c r="I13" s="19">
        <f t="shared" si="0"/>
        <v>145.37</v>
      </c>
      <c r="J13" s="19">
        <f t="shared" si="0"/>
        <v>830.4</v>
      </c>
      <c r="K13" s="25"/>
      <c r="L13" s="19">
        <f t="shared" ref="L13" si="1">SUM(L6:L12)</f>
        <v>76.210000000000008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490</v>
      </c>
      <c r="G24" s="32">
        <f t="shared" ref="G24:J24" si="4">G13+G23</f>
        <v>48.06</v>
      </c>
      <c r="H24" s="32">
        <f t="shared" si="4"/>
        <v>12.64</v>
      </c>
      <c r="I24" s="32">
        <f t="shared" si="4"/>
        <v>145.37</v>
      </c>
      <c r="J24" s="32">
        <f t="shared" si="4"/>
        <v>830.4</v>
      </c>
      <c r="K24" s="32"/>
      <c r="L24" s="32">
        <f t="shared" ref="L24" si="5">L13+L23</f>
        <v>76.210000000000008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53</v>
      </c>
      <c r="F25" s="39">
        <v>200</v>
      </c>
      <c r="G25" s="39">
        <v>4.0999999999999996</v>
      </c>
      <c r="H25" s="39">
        <v>6.3</v>
      </c>
      <c r="I25" s="39">
        <v>26.7</v>
      </c>
      <c r="J25" s="39">
        <v>187</v>
      </c>
      <c r="K25" s="40">
        <v>520</v>
      </c>
      <c r="L25" s="39">
        <v>7.68</v>
      </c>
    </row>
    <row r="26" spans="1:12" ht="15" x14ac:dyDescent="0.25">
      <c r="A26" s="14"/>
      <c r="B26" s="15"/>
      <c r="C26" s="11"/>
      <c r="D26" s="8"/>
      <c r="E26" s="54" t="s">
        <v>54</v>
      </c>
      <c r="F26" s="55">
        <v>90</v>
      </c>
      <c r="G26" s="55">
        <v>15.9</v>
      </c>
      <c r="H26" s="55">
        <v>0.9</v>
      </c>
      <c r="I26" s="55">
        <v>0.5</v>
      </c>
      <c r="J26" s="55">
        <v>74</v>
      </c>
      <c r="K26" s="56">
        <v>371</v>
      </c>
      <c r="L26" s="55">
        <v>40.44</v>
      </c>
    </row>
    <row r="27" spans="1:12" ht="15" x14ac:dyDescent="0.25">
      <c r="A27" s="14"/>
      <c r="B27" s="15"/>
      <c r="C27" s="11"/>
      <c r="D27" s="6"/>
      <c r="E27" s="52" t="s">
        <v>49</v>
      </c>
      <c r="F27" s="42">
        <v>30</v>
      </c>
      <c r="G27" s="42">
        <v>0.4</v>
      </c>
      <c r="H27" s="42">
        <v>1.4</v>
      </c>
      <c r="I27" s="42">
        <v>2</v>
      </c>
      <c r="J27" s="42">
        <v>23</v>
      </c>
      <c r="K27" s="43">
        <v>593</v>
      </c>
      <c r="L27" s="42">
        <v>1.99</v>
      </c>
    </row>
    <row r="28" spans="1:12" ht="15" x14ac:dyDescent="0.25">
      <c r="A28" s="14"/>
      <c r="B28" s="15"/>
      <c r="C28" s="11"/>
      <c r="D28" s="7" t="s">
        <v>22</v>
      </c>
      <c r="E28" s="52" t="s">
        <v>43</v>
      </c>
      <c r="F28" s="42">
        <v>200</v>
      </c>
      <c r="G28" s="42">
        <v>0.2</v>
      </c>
      <c r="H28" s="42">
        <v>0</v>
      </c>
      <c r="I28" s="42">
        <v>9.1</v>
      </c>
      <c r="J28" s="42">
        <v>36</v>
      </c>
      <c r="K28" s="43">
        <v>685</v>
      </c>
      <c r="L28" s="42">
        <v>1.82</v>
      </c>
    </row>
    <row r="29" spans="1:12" ht="15" x14ac:dyDescent="0.25">
      <c r="A29" s="14"/>
      <c r="B29" s="15"/>
      <c r="C29" s="11"/>
      <c r="D29" s="7" t="s">
        <v>23</v>
      </c>
      <c r="E29" s="52" t="s">
        <v>44</v>
      </c>
      <c r="F29" s="42">
        <v>70</v>
      </c>
      <c r="G29" s="42">
        <v>5.53</v>
      </c>
      <c r="H29" s="42">
        <v>0.7</v>
      </c>
      <c r="I29" s="42">
        <v>33.81</v>
      </c>
      <c r="J29" s="42">
        <v>172.2</v>
      </c>
      <c r="K29" s="43">
        <v>366</v>
      </c>
      <c r="L29" s="42">
        <v>4.76</v>
      </c>
    </row>
    <row r="30" spans="1:12" ht="15" x14ac:dyDescent="0.2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57"/>
      <c r="E31" s="52" t="s">
        <v>55</v>
      </c>
      <c r="F31" s="42">
        <v>60</v>
      </c>
      <c r="G31" s="42">
        <v>0.9</v>
      </c>
      <c r="H31" s="42">
        <v>3</v>
      </c>
      <c r="I31" s="42">
        <v>4.5999999999999996</v>
      </c>
      <c r="J31" s="42">
        <v>52</v>
      </c>
      <c r="K31" s="43">
        <v>45</v>
      </c>
      <c r="L31" s="42">
        <v>0.75</v>
      </c>
    </row>
    <row r="32" spans="1:12" ht="15" x14ac:dyDescent="0.25">
      <c r="A32" s="14"/>
      <c r="B32" s="15"/>
      <c r="C32" s="11"/>
      <c r="D32" s="6"/>
      <c r="E32" s="41" t="s">
        <v>71</v>
      </c>
      <c r="F32" s="42">
        <v>15</v>
      </c>
      <c r="G32" s="42">
        <v>3.95</v>
      </c>
      <c r="H32" s="42">
        <v>4</v>
      </c>
      <c r="I32" s="42">
        <v>0</v>
      </c>
      <c r="J32" s="42">
        <v>52.5</v>
      </c>
      <c r="K32" s="43">
        <v>366</v>
      </c>
      <c r="L32" s="42">
        <v>9.4700000000000006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665</v>
      </c>
      <c r="G33" s="19">
        <f t="shared" ref="G33" si="6">SUM(G25:G32)</f>
        <v>30.979999999999997</v>
      </c>
      <c r="H33" s="19">
        <f t="shared" ref="H33" si="7">SUM(H25:H32)</f>
        <v>16.299999999999997</v>
      </c>
      <c r="I33" s="19">
        <f t="shared" ref="I33" si="8">SUM(I25:I32)</f>
        <v>76.709999999999994</v>
      </c>
      <c r="J33" s="19">
        <f t="shared" ref="J33:L33" si="9">SUM(J25:J32)</f>
        <v>596.70000000000005</v>
      </c>
      <c r="K33" s="25"/>
      <c r="L33" s="19">
        <f t="shared" si="9"/>
        <v>66.91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32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8" t="s">
        <v>4</v>
      </c>
      <c r="D44" s="59"/>
      <c r="E44" s="31"/>
      <c r="F44" s="32">
        <f>F33+F43</f>
        <v>665</v>
      </c>
      <c r="G44" s="32">
        <f t="shared" ref="G44" si="14">G33+G43</f>
        <v>30.979999999999997</v>
      </c>
      <c r="H44" s="32">
        <f t="shared" ref="H44" si="15">H33+H43</f>
        <v>16.299999999999997</v>
      </c>
      <c r="I44" s="32">
        <f t="shared" ref="I44" si="16">I33+I43</f>
        <v>76.709999999999994</v>
      </c>
      <c r="J44" s="32">
        <f t="shared" ref="J44:L44" si="17">J33+J43</f>
        <v>596.70000000000005</v>
      </c>
      <c r="K44" s="32"/>
      <c r="L44" s="32">
        <f t="shared" si="17"/>
        <v>66.91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50" t="s">
        <v>42</v>
      </c>
      <c r="F45" s="51">
        <v>250</v>
      </c>
      <c r="G45" s="39">
        <v>2</v>
      </c>
      <c r="H45" s="39">
        <v>5.4</v>
      </c>
      <c r="I45" s="39">
        <v>12.8</v>
      </c>
      <c r="J45" s="39">
        <v>111</v>
      </c>
      <c r="K45" s="40">
        <v>110</v>
      </c>
      <c r="L45" s="39">
        <v>5.72</v>
      </c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52" t="s">
        <v>43</v>
      </c>
      <c r="F47" s="42">
        <v>200</v>
      </c>
      <c r="G47" s="42">
        <v>0.2</v>
      </c>
      <c r="H47" s="42">
        <v>0</v>
      </c>
      <c r="I47" s="42">
        <v>9.1</v>
      </c>
      <c r="J47" s="42">
        <v>36</v>
      </c>
      <c r="K47" s="43">
        <v>685</v>
      </c>
      <c r="L47" s="42">
        <v>1.82</v>
      </c>
    </row>
    <row r="48" spans="1:12" ht="15" x14ac:dyDescent="0.25">
      <c r="A48" s="23"/>
      <c r="B48" s="15"/>
      <c r="C48" s="11"/>
      <c r="D48" s="7" t="s">
        <v>23</v>
      </c>
      <c r="E48" s="52" t="s">
        <v>44</v>
      </c>
      <c r="F48" s="42">
        <v>50</v>
      </c>
      <c r="G48" s="42">
        <v>3.95</v>
      </c>
      <c r="H48" s="42">
        <v>0.5</v>
      </c>
      <c r="I48" s="42">
        <v>24.15</v>
      </c>
      <c r="J48" s="42">
        <v>123</v>
      </c>
      <c r="K48" s="43">
        <v>366</v>
      </c>
      <c r="L48" s="42">
        <v>3.4</v>
      </c>
    </row>
    <row r="49" spans="1:12" ht="15" x14ac:dyDescent="0.25">
      <c r="A49" s="23"/>
      <c r="B49" s="15"/>
      <c r="C49" s="11"/>
      <c r="D49" s="7" t="s">
        <v>24</v>
      </c>
      <c r="E49" s="41" t="s">
        <v>45</v>
      </c>
      <c r="F49" s="42">
        <v>145</v>
      </c>
      <c r="G49" s="42">
        <v>0.73</v>
      </c>
      <c r="H49" s="42">
        <v>0.73</v>
      </c>
      <c r="I49" s="42">
        <v>17.690000000000001</v>
      </c>
      <c r="J49" s="42">
        <v>80.16</v>
      </c>
      <c r="K49" s="43">
        <v>338</v>
      </c>
      <c r="L49" s="42">
        <v>24.65</v>
      </c>
    </row>
    <row r="50" spans="1:12" ht="15" x14ac:dyDescent="0.25">
      <c r="A50" s="23"/>
      <c r="B50" s="15"/>
      <c r="C50" s="11"/>
      <c r="D50" s="6"/>
      <c r="E50" s="52" t="s">
        <v>72</v>
      </c>
      <c r="F50" s="42">
        <v>60</v>
      </c>
      <c r="G50" s="42">
        <v>2.4</v>
      </c>
      <c r="H50" s="42">
        <v>7.5</v>
      </c>
      <c r="I50" s="42">
        <v>31</v>
      </c>
      <c r="J50" s="42">
        <v>202</v>
      </c>
      <c r="K50" s="43">
        <v>2</v>
      </c>
      <c r="L50" s="42">
        <v>14.4</v>
      </c>
    </row>
    <row r="51" spans="1:12" ht="15" x14ac:dyDescent="0.25">
      <c r="A51" s="23"/>
      <c r="B51" s="15"/>
      <c r="C51" s="11"/>
      <c r="D51" s="6"/>
      <c r="E51" s="41" t="s">
        <v>71</v>
      </c>
      <c r="F51" s="42">
        <v>30</v>
      </c>
      <c r="G51" s="42">
        <v>7.9</v>
      </c>
      <c r="H51" s="42">
        <v>8</v>
      </c>
      <c r="I51" s="42">
        <v>0</v>
      </c>
      <c r="J51" s="42">
        <v>105</v>
      </c>
      <c r="K51" s="43">
        <v>366</v>
      </c>
      <c r="L51" s="42">
        <v>18.93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735</v>
      </c>
      <c r="G52" s="19">
        <f t="shared" ref="G52" si="18">SUM(G45:G51)</f>
        <v>17.18</v>
      </c>
      <c r="H52" s="19">
        <f t="shared" ref="H52" si="19">SUM(H45:H51)</f>
        <v>22.130000000000003</v>
      </c>
      <c r="I52" s="19">
        <f t="shared" ref="I52" si="20">SUM(I45:I51)</f>
        <v>94.74</v>
      </c>
      <c r="J52" s="19">
        <f t="shared" ref="J52:L52" si="21">SUM(J45:J51)</f>
        <v>657.16</v>
      </c>
      <c r="K52" s="25"/>
      <c r="L52" s="19">
        <f t="shared" si="21"/>
        <v>68.919999999999987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32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8" t="s">
        <v>4</v>
      </c>
      <c r="D63" s="59"/>
      <c r="E63" s="31"/>
      <c r="F63" s="32">
        <f>F52+F62</f>
        <v>735</v>
      </c>
      <c r="G63" s="32">
        <f t="shared" ref="G63" si="26">G52+G62</f>
        <v>17.18</v>
      </c>
      <c r="H63" s="32">
        <f t="shared" ref="H63" si="27">H52+H62</f>
        <v>22.130000000000003</v>
      </c>
      <c r="I63" s="32">
        <f t="shared" ref="I63" si="28">I52+I62</f>
        <v>94.74</v>
      </c>
      <c r="J63" s="32">
        <f t="shared" ref="J63:L63" si="29">J52+J62</f>
        <v>657.16</v>
      </c>
      <c r="K63" s="32"/>
      <c r="L63" s="32">
        <f t="shared" si="29"/>
        <v>68.919999999999987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50" t="s">
        <v>64</v>
      </c>
      <c r="F64" s="39">
        <v>200</v>
      </c>
      <c r="G64" s="39">
        <v>18.2</v>
      </c>
      <c r="H64" s="39">
        <v>23.2</v>
      </c>
      <c r="I64" s="39">
        <v>32.200000000000003</v>
      </c>
      <c r="J64" s="39">
        <v>417</v>
      </c>
      <c r="K64" s="40">
        <v>492</v>
      </c>
      <c r="L64" s="39">
        <v>53.65</v>
      </c>
    </row>
    <row r="65" spans="1:12" ht="15" x14ac:dyDescent="0.25">
      <c r="A65" s="23"/>
      <c r="B65" s="15"/>
      <c r="C65" s="11"/>
      <c r="D65" s="8"/>
      <c r="E65" s="54"/>
      <c r="F65" s="55"/>
      <c r="G65" s="55"/>
      <c r="H65" s="55"/>
      <c r="I65" s="55"/>
      <c r="J65" s="55"/>
      <c r="K65" s="56"/>
      <c r="L65" s="55"/>
    </row>
    <row r="66" spans="1:12" ht="15" x14ac:dyDescent="0.25">
      <c r="A66" s="23"/>
      <c r="B66" s="15"/>
      <c r="C66" s="11"/>
      <c r="D66" s="6"/>
      <c r="E66" s="52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22</v>
      </c>
      <c r="E67" s="52" t="s">
        <v>50</v>
      </c>
      <c r="F67" s="42">
        <v>200</v>
      </c>
      <c r="G67" s="42">
        <v>0.5</v>
      </c>
      <c r="H67" s="42">
        <v>0.1</v>
      </c>
      <c r="I67" s="42">
        <v>30.9</v>
      </c>
      <c r="J67" s="42">
        <v>123</v>
      </c>
      <c r="K67" s="43">
        <v>693</v>
      </c>
      <c r="L67" s="42">
        <v>5.28</v>
      </c>
    </row>
    <row r="68" spans="1:12" ht="15" x14ac:dyDescent="0.25">
      <c r="A68" s="23"/>
      <c r="B68" s="15"/>
      <c r="C68" s="11"/>
      <c r="D68" s="7" t="s">
        <v>23</v>
      </c>
      <c r="E68" s="52" t="s">
        <v>44</v>
      </c>
      <c r="F68" s="42">
        <v>70</v>
      </c>
      <c r="G68" s="42">
        <v>5.53</v>
      </c>
      <c r="H68" s="42">
        <v>0.7</v>
      </c>
      <c r="I68" s="42">
        <v>33.81</v>
      </c>
      <c r="J68" s="42">
        <v>172.2</v>
      </c>
      <c r="K68" s="43">
        <v>366</v>
      </c>
      <c r="L68" s="42">
        <v>4.76</v>
      </c>
    </row>
    <row r="69" spans="1:12" ht="15" x14ac:dyDescent="0.25">
      <c r="A69" s="23"/>
      <c r="B69" s="15"/>
      <c r="C69" s="11"/>
      <c r="D69" s="7" t="s">
        <v>24</v>
      </c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52" t="s">
        <v>73</v>
      </c>
      <c r="F70" s="42">
        <v>60</v>
      </c>
      <c r="G70" s="42">
        <v>0.6</v>
      </c>
      <c r="H70" s="42">
        <v>5.3</v>
      </c>
      <c r="I70" s="42">
        <v>5</v>
      </c>
      <c r="J70" s="42">
        <v>72</v>
      </c>
      <c r="K70" s="43">
        <v>9</v>
      </c>
      <c r="L70" s="42">
        <v>1.1200000000000001</v>
      </c>
    </row>
    <row r="71" spans="1:12" ht="15" x14ac:dyDescent="0.25">
      <c r="A71" s="23"/>
      <c r="B71" s="15"/>
      <c r="C71" s="11"/>
      <c r="D71" s="6"/>
      <c r="E71" s="52"/>
      <c r="F71" s="42"/>
      <c r="G71" s="42"/>
      <c r="H71" s="42"/>
      <c r="I71" s="42"/>
      <c r="J71" s="42"/>
      <c r="K71" s="43"/>
      <c r="L71" s="42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SUM(F64:F71)</f>
        <v>530</v>
      </c>
      <c r="G72" s="19">
        <f t="shared" ref="G72" si="30">SUM(G64:G71)</f>
        <v>24.830000000000002</v>
      </c>
      <c r="H72" s="19">
        <f t="shared" ref="H72" si="31">SUM(H64:H71)</f>
        <v>29.3</v>
      </c>
      <c r="I72" s="19">
        <f t="shared" ref="I72" si="32">SUM(I64:I71)</f>
        <v>101.91</v>
      </c>
      <c r="J72" s="19">
        <f t="shared" ref="J72:L72" si="33">SUM(J64:J71)</f>
        <v>784.2</v>
      </c>
      <c r="K72" s="25"/>
      <c r="L72" s="19">
        <f t="shared" si="33"/>
        <v>64.81</v>
      </c>
    </row>
    <row r="73" spans="1:12" ht="15" x14ac:dyDescent="0.2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32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x14ac:dyDescent="0.2">
      <c r="A83" s="29">
        <f>A64</f>
        <v>1</v>
      </c>
      <c r="B83" s="30">
        <f>B64</f>
        <v>4</v>
      </c>
      <c r="C83" s="58" t="s">
        <v>4</v>
      </c>
      <c r="D83" s="59"/>
      <c r="E83" s="31"/>
      <c r="F83" s="32">
        <f>F72+F82</f>
        <v>530</v>
      </c>
      <c r="G83" s="32">
        <f t="shared" ref="G83" si="38">G72+G82</f>
        <v>24.830000000000002</v>
      </c>
      <c r="H83" s="32">
        <f t="shared" ref="H83" si="39">H72+H82</f>
        <v>29.3</v>
      </c>
      <c r="I83" s="32">
        <f t="shared" ref="I83" si="40">I72+I82</f>
        <v>101.91</v>
      </c>
      <c r="J83" s="32">
        <f t="shared" ref="J83:L83" si="41">J72+J82</f>
        <v>784.2</v>
      </c>
      <c r="K83" s="32"/>
      <c r="L83" s="32">
        <f t="shared" si="41"/>
        <v>64.81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50" t="s">
        <v>60</v>
      </c>
      <c r="F84" s="39">
        <v>250</v>
      </c>
      <c r="G84" s="39">
        <v>5.5</v>
      </c>
      <c r="H84" s="39">
        <v>4.5</v>
      </c>
      <c r="I84" s="39">
        <v>20.2</v>
      </c>
      <c r="J84" s="39">
        <v>149</v>
      </c>
      <c r="K84" s="40">
        <v>140</v>
      </c>
      <c r="L84" s="39">
        <v>2.15</v>
      </c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52" t="s">
        <v>56</v>
      </c>
      <c r="F86" s="42">
        <v>200</v>
      </c>
      <c r="G86" s="42">
        <v>0</v>
      </c>
      <c r="H86" s="42">
        <v>0</v>
      </c>
      <c r="I86" s="42">
        <v>20</v>
      </c>
      <c r="J86" s="42">
        <v>76</v>
      </c>
      <c r="K86" s="43">
        <v>648</v>
      </c>
      <c r="L86" s="42">
        <v>9</v>
      </c>
    </row>
    <row r="87" spans="1:12" ht="15" x14ac:dyDescent="0.25">
      <c r="A87" s="23"/>
      <c r="B87" s="15"/>
      <c r="C87" s="11"/>
      <c r="D87" s="7" t="s">
        <v>23</v>
      </c>
      <c r="E87" s="52" t="s">
        <v>44</v>
      </c>
      <c r="F87" s="42">
        <v>60</v>
      </c>
      <c r="G87" s="42">
        <v>4.74</v>
      </c>
      <c r="H87" s="42">
        <v>0.6</v>
      </c>
      <c r="I87" s="42">
        <v>28.98</v>
      </c>
      <c r="J87" s="42">
        <v>147.6</v>
      </c>
      <c r="K87" s="43">
        <v>366</v>
      </c>
      <c r="L87" s="42">
        <v>4.08</v>
      </c>
    </row>
    <row r="88" spans="1:12" ht="15" x14ac:dyDescent="0.25">
      <c r="A88" s="23"/>
      <c r="B88" s="15"/>
      <c r="C88" s="11"/>
      <c r="D88" s="7" t="s">
        <v>24</v>
      </c>
      <c r="E88" s="52" t="s">
        <v>45</v>
      </c>
      <c r="F88" s="42">
        <v>0.16700000000000001</v>
      </c>
      <c r="G88" s="53">
        <v>0.84</v>
      </c>
      <c r="H88" s="42">
        <v>0.84</v>
      </c>
      <c r="I88" s="42">
        <v>20.37</v>
      </c>
      <c r="J88" s="42">
        <v>92.32</v>
      </c>
      <c r="K88" s="43">
        <v>338</v>
      </c>
      <c r="L88" s="42">
        <v>28.41</v>
      </c>
    </row>
    <row r="89" spans="1:12" ht="15" x14ac:dyDescent="0.25">
      <c r="A89" s="23"/>
      <c r="B89" s="15"/>
      <c r="C89" s="11"/>
      <c r="D89" s="6"/>
      <c r="E89" s="52" t="s">
        <v>65</v>
      </c>
      <c r="F89" s="42">
        <v>30</v>
      </c>
      <c r="G89" s="42">
        <v>4.7</v>
      </c>
      <c r="H89" s="42">
        <v>4.3</v>
      </c>
      <c r="I89" s="42">
        <v>16.5</v>
      </c>
      <c r="J89" s="42">
        <v>128</v>
      </c>
      <c r="K89" s="43">
        <v>76</v>
      </c>
      <c r="L89" s="42">
        <v>10.74</v>
      </c>
    </row>
    <row r="90" spans="1:12" ht="15" x14ac:dyDescent="0.25">
      <c r="A90" s="23"/>
      <c r="B90" s="15"/>
      <c r="C90" s="11"/>
      <c r="D90" s="6"/>
      <c r="E90" s="52"/>
      <c r="F90" s="42"/>
      <c r="G90" s="42"/>
      <c r="H90" s="42"/>
      <c r="I90" s="42"/>
      <c r="J90" s="42"/>
      <c r="K90" s="43"/>
      <c r="L90" s="42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540.16699999999992</v>
      </c>
      <c r="G91" s="19">
        <f t="shared" ref="G91" si="42">SUM(G84:G90)</f>
        <v>15.780000000000001</v>
      </c>
      <c r="H91" s="19">
        <f t="shared" ref="H91" si="43">SUM(H84:H90)</f>
        <v>10.239999999999998</v>
      </c>
      <c r="I91" s="19">
        <f t="shared" ref="I91" si="44">SUM(I84:I90)</f>
        <v>106.05000000000001</v>
      </c>
      <c r="J91" s="19">
        <f t="shared" ref="J91:L91" si="45">SUM(J84:J90)</f>
        <v>592.92000000000007</v>
      </c>
      <c r="K91" s="25"/>
      <c r="L91" s="19">
        <f t="shared" si="45"/>
        <v>54.38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32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6">SUM(G92:G100)</f>
        <v>0</v>
      </c>
      <c r="H101" s="19">
        <f t="shared" ref="H101" si="47">SUM(H92:H100)</f>
        <v>0</v>
      </c>
      <c r="I101" s="19">
        <f t="shared" ref="I101" si="48">SUM(I92:I100)</f>
        <v>0</v>
      </c>
      <c r="J101" s="19">
        <f t="shared" ref="J101:L101" si="49">SUM(J92:J100)</f>
        <v>0</v>
      </c>
      <c r="K101" s="25"/>
      <c r="L101" s="19">
        <f t="shared" si="49"/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58" t="s">
        <v>4</v>
      </c>
      <c r="D102" s="59"/>
      <c r="E102" s="31"/>
      <c r="F102" s="32">
        <f>F91+F101</f>
        <v>540.16699999999992</v>
      </c>
      <c r="G102" s="32">
        <f t="shared" ref="G102" si="50">G91+G101</f>
        <v>15.780000000000001</v>
      </c>
      <c r="H102" s="32">
        <f t="shared" ref="H102" si="51">H91+H101</f>
        <v>10.239999999999998</v>
      </c>
      <c r="I102" s="32">
        <f t="shared" ref="I102" si="52">I91+I101</f>
        <v>106.05000000000001</v>
      </c>
      <c r="J102" s="32">
        <f t="shared" ref="J102:L102" si="53">J91+J101</f>
        <v>592.92000000000007</v>
      </c>
      <c r="K102" s="32"/>
      <c r="L102" s="32">
        <f t="shared" si="53"/>
        <v>54.38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50" t="s">
        <v>57</v>
      </c>
      <c r="F103" s="39" t="s">
        <v>66</v>
      </c>
      <c r="G103" s="39">
        <v>10.6</v>
      </c>
      <c r="H103" s="39">
        <v>6.8</v>
      </c>
      <c r="I103" s="39">
        <v>46.3</v>
      </c>
      <c r="J103" s="39">
        <v>312</v>
      </c>
      <c r="K103" s="40">
        <v>297</v>
      </c>
      <c r="L103" s="39">
        <v>10.51</v>
      </c>
    </row>
    <row r="104" spans="1:12" ht="15" x14ac:dyDescent="0.25">
      <c r="A104" s="23"/>
      <c r="B104" s="15"/>
      <c r="C104" s="11"/>
      <c r="D104" s="8"/>
      <c r="E104" s="54" t="s">
        <v>63</v>
      </c>
      <c r="F104" s="55">
        <v>90</v>
      </c>
      <c r="G104" s="55">
        <v>22.5</v>
      </c>
      <c r="H104" s="55">
        <v>18.899999999999999</v>
      </c>
      <c r="I104" s="55">
        <v>0.3</v>
      </c>
      <c r="J104" s="55">
        <v>295</v>
      </c>
      <c r="K104" s="56">
        <v>487</v>
      </c>
      <c r="L104" s="55">
        <v>61.96</v>
      </c>
    </row>
    <row r="105" spans="1:12" ht="15" x14ac:dyDescent="0.25">
      <c r="A105" s="23"/>
      <c r="B105" s="15"/>
      <c r="C105" s="11"/>
      <c r="D105" s="6"/>
      <c r="E105" s="52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22</v>
      </c>
      <c r="E106" s="52" t="s">
        <v>58</v>
      </c>
      <c r="F106" s="42">
        <v>200</v>
      </c>
      <c r="G106" s="42">
        <v>3.6</v>
      </c>
      <c r="H106" s="42">
        <v>3.3</v>
      </c>
      <c r="I106" s="42">
        <v>13.7</v>
      </c>
      <c r="J106" s="42">
        <v>98</v>
      </c>
      <c r="K106" s="43">
        <v>693</v>
      </c>
      <c r="L106" s="42">
        <v>13.42</v>
      </c>
    </row>
    <row r="107" spans="1:12" ht="15" x14ac:dyDescent="0.25">
      <c r="A107" s="23"/>
      <c r="B107" s="15"/>
      <c r="C107" s="11"/>
      <c r="D107" s="7" t="s">
        <v>23</v>
      </c>
      <c r="E107" s="52" t="s">
        <v>44</v>
      </c>
      <c r="F107" s="42">
        <v>70</v>
      </c>
      <c r="G107" s="42">
        <v>5.53</v>
      </c>
      <c r="H107" s="42">
        <v>0.7</v>
      </c>
      <c r="I107" s="42">
        <v>33.81</v>
      </c>
      <c r="J107" s="42">
        <v>172.2</v>
      </c>
      <c r="K107" s="43">
        <v>366</v>
      </c>
      <c r="L107" s="42">
        <v>4.76</v>
      </c>
    </row>
    <row r="108" spans="1:12" ht="15" x14ac:dyDescent="0.25">
      <c r="A108" s="23"/>
      <c r="B108" s="15"/>
      <c r="C108" s="11"/>
      <c r="D108" s="7" t="s">
        <v>24</v>
      </c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6"/>
      <c r="E109" s="52" t="s">
        <v>59</v>
      </c>
      <c r="F109" s="42">
        <v>50</v>
      </c>
      <c r="G109" s="42">
        <v>0.4</v>
      </c>
      <c r="H109" s="42">
        <v>0.1</v>
      </c>
      <c r="I109" s="42">
        <v>0.9</v>
      </c>
      <c r="J109" s="42">
        <v>7</v>
      </c>
      <c r="K109" s="43">
        <v>247</v>
      </c>
      <c r="L109" s="42">
        <v>0</v>
      </c>
    </row>
    <row r="110" spans="1:12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SUM(F103:F110)</f>
        <v>410</v>
      </c>
      <c r="G111" s="19">
        <f t="shared" ref="G111:J111" si="54">SUM(G103:G110)</f>
        <v>42.63</v>
      </c>
      <c r="H111" s="19">
        <f t="shared" si="54"/>
        <v>29.8</v>
      </c>
      <c r="I111" s="19">
        <f t="shared" si="54"/>
        <v>95.01</v>
      </c>
      <c r="J111" s="19">
        <f t="shared" si="54"/>
        <v>884.2</v>
      </c>
      <c r="K111" s="25"/>
      <c r="L111" s="19">
        <f t="shared" ref="L111" si="55">SUM(L103:L110)</f>
        <v>90.65</v>
      </c>
    </row>
    <row r="112" spans="1:12" ht="15" x14ac:dyDescent="0.2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28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29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30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31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32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6">SUM(G112:G120)</f>
        <v>0</v>
      </c>
      <c r="H121" s="19">
        <f t="shared" si="56"/>
        <v>0</v>
      </c>
      <c r="I121" s="19">
        <f t="shared" si="56"/>
        <v>0</v>
      </c>
      <c r="J121" s="19">
        <f t="shared" si="56"/>
        <v>0</v>
      </c>
      <c r="K121" s="25"/>
      <c r="L121" s="19">
        <f t="shared" ref="L121" si="57">SUM(L112:L120)</f>
        <v>0</v>
      </c>
    </row>
    <row r="122" spans="1:12" ht="15" x14ac:dyDescent="0.2">
      <c r="A122" s="29">
        <f>A103</f>
        <v>2</v>
      </c>
      <c r="B122" s="30">
        <f>B103</f>
        <v>1</v>
      </c>
      <c r="C122" s="58" t="s">
        <v>4</v>
      </c>
      <c r="D122" s="59"/>
      <c r="E122" s="31"/>
      <c r="F122" s="32">
        <f>F111+F121</f>
        <v>410</v>
      </c>
      <c r="G122" s="32">
        <f t="shared" ref="G122" si="58">G111+G121</f>
        <v>42.63</v>
      </c>
      <c r="H122" s="32">
        <f t="shared" ref="H122" si="59">H111+H121</f>
        <v>29.8</v>
      </c>
      <c r="I122" s="32">
        <f t="shared" ref="I122" si="60">I111+I121</f>
        <v>95.01</v>
      </c>
      <c r="J122" s="32">
        <f t="shared" ref="J122:L122" si="61">J111+J121</f>
        <v>884.2</v>
      </c>
      <c r="K122" s="32"/>
      <c r="L122" s="32">
        <f t="shared" si="61"/>
        <v>90.65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50" t="s">
        <v>67</v>
      </c>
      <c r="F123" s="39" t="s">
        <v>66</v>
      </c>
      <c r="G123" s="39">
        <v>5.2</v>
      </c>
      <c r="H123" s="39">
        <v>7.2</v>
      </c>
      <c r="I123" s="39">
        <v>35.200000000000003</v>
      </c>
      <c r="J123" s="39">
        <v>229</v>
      </c>
      <c r="K123" s="40">
        <v>302</v>
      </c>
      <c r="L123" s="39">
        <v>18.32</v>
      </c>
    </row>
    <row r="124" spans="1:12" ht="15" x14ac:dyDescent="0.25">
      <c r="A124" s="14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22</v>
      </c>
      <c r="E125" s="52" t="s">
        <v>43</v>
      </c>
      <c r="F125" s="42">
        <v>200</v>
      </c>
      <c r="G125" s="42">
        <v>0.2</v>
      </c>
      <c r="H125" s="42">
        <v>0</v>
      </c>
      <c r="I125" s="42">
        <v>9.1</v>
      </c>
      <c r="J125" s="42">
        <v>36</v>
      </c>
      <c r="K125" s="43">
        <v>685</v>
      </c>
      <c r="L125" s="42">
        <v>1.82</v>
      </c>
    </row>
    <row r="126" spans="1:12" ht="15" x14ac:dyDescent="0.25">
      <c r="A126" s="14"/>
      <c r="B126" s="15"/>
      <c r="C126" s="11"/>
      <c r="D126" s="7" t="s">
        <v>23</v>
      </c>
      <c r="E126" s="52" t="s">
        <v>44</v>
      </c>
      <c r="F126" s="42">
        <v>70</v>
      </c>
      <c r="G126" s="42">
        <v>5.53</v>
      </c>
      <c r="H126" s="42">
        <v>0.7</v>
      </c>
      <c r="I126" s="42">
        <v>33.81</v>
      </c>
      <c r="J126" s="42">
        <v>172.2</v>
      </c>
      <c r="K126" s="43">
        <v>366</v>
      </c>
      <c r="L126" s="42">
        <v>4.76</v>
      </c>
    </row>
    <row r="127" spans="1:12" ht="15" x14ac:dyDescent="0.25">
      <c r="A127" s="14"/>
      <c r="B127" s="15"/>
      <c r="C127" s="11"/>
      <c r="D127" s="7" t="s">
        <v>24</v>
      </c>
      <c r="E127" s="52"/>
      <c r="F127" s="42"/>
      <c r="G127" s="53"/>
      <c r="H127" s="42"/>
      <c r="I127" s="42"/>
      <c r="J127" s="42"/>
      <c r="K127" s="43"/>
      <c r="L127" s="42"/>
    </row>
    <row r="128" spans="1:12" ht="15" x14ac:dyDescent="0.25">
      <c r="A128" s="14"/>
      <c r="B128" s="15"/>
      <c r="C128" s="11"/>
      <c r="D128" s="6"/>
      <c r="E128" s="52" t="s">
        <v>61</v>
      </c>
      <c r="F128" s="42">
        <v>35</v>
      </c>
      <c r="G128" s="42">
        <v>5</v>
      </c>
      <c r="H128" s="42">
        <v>7.1</v>
      </c>
      <c r="I128" s="42">
        <v>14.5</v>
      </c>
      <c r="J128" s="42">
        <v>146</v>
      </c>
      <c r="K128" s="43">
        <v>3</v>
      </c>
      <c r="L128" s="42">
        <v>11.63</v>
      </c>
    </row>
    <row r="129" spans="1:12" ht="15" x14ac:dyDescent="0.25">
      <c r="A129" s="14"/>
      <c r="B129" s="15"/>
      <c r="C129" s="11"/>
      <c r="D129" s="6"/>
      <c r="E129" s="52" t="s">
        <v>52</v>
      </c>
      <c r="F129" s="42">
        <v>120</v>
      </c>
      <c r="G129" s="42">
        <v>4.8</v>
      </c>
      <c r="H129" s="42">
        <v>1.74</v>
      </c>
      <c r="I129" s="42">
        <v>6.96</v>
      </c>
      <c r="J129" s="42">
        <v>65.400000000000006</v>
      </c>
      <c r="K129" s="43">
        <v>386</v>
      </c>
      <c r="L129" s="42">
        <v>35</v>
      </c>
    </row>
    <row r="130" spans="1:12" ht="15.75" thickBot="1" x14ac:dyDescent="0.3">
      <c r="A130" s="16"/>
      <c r="B130" s="17"/>
      <c r="C130" s="8"/>
      <c r="D130" s="18" t="s">
        <v>33</v>
      </c>
      <c r="E130" s="9"/>
      <c r="F130" s="19">
        <f>SUM(F123:F129)</f>
        <v>425</v>
      </c>
      <c r="G130" s="19">
        <f t="shared" ref="G130:J130" si="62">SUM(G123:G129)</f>
        <v>20.73</v>
      </c>
      <c r="H130" s="19">
        <f t="shared" si="62"/>
        <v>16.739999999999998</v>
      </c>
      <c r="I130" s="19">
        <f t="shared" si="62"/>
        <v>99.570000000000007</v>
      </c>
      <c r="J130" s="19">
        <f t="shared" si="62"/>
        <v>648.6</v>
      </c>
      <c r="K130" s="25"/>
      <c r="L130" s="19">
        <f t="shared" ref="L130" si="63">SUM(L123:L129)</f>
        <v>71.53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50"/>
      <c r="F131" s="39"/>
      <c r="G131" s="39"/>
      <c r="H131" s="39"/>
      <c r="I131" s="39"/>
      <c r="J131" s="39"/>
      <c r="K131" s="40"/>
      <c r="L131" s="42"/>
    </row>
    <row r="132" spans="1:12" ht="15" x14ac:dyDescent="0.25">
      <c r="A132" s="14"/>
      <c r="B132" s="15"/>
      <c r="C132" s="11"/>
      <c r="D132" s="7" t="s">
        <v>27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28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29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30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7" t="s">
        <v>31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32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4">SUM(G131:G139)</f>
        <v>0</v>
      </c>
      <c r="H140" s="19">
        <f t="shared" si="64"/>
        <v>0</v>
      </c>
      <c r="I140" s="19">
        <f t="shared" si="64"/>
        <v>0</v>
      </c>
      <c r="J140" s="19">
        <f t="shared" si="64"/>
        <v>0</v>
      </c>
      <c r="K140" s="25"/>
      <c r="L140" s="19">
        <f t="shared" ref="L140" si="65">SUM(L131:L139)</f>
        <v>0</v>
      </c>
    </row>
    <row r="141" spans="1:12" ht="15" x14ac:dyDescent="0.2">
      <c r="A141" s="33">
        <f>A123</f>
        <v>2</v>
      </c>
      <c r="B141" s="33">
        <f>B123</f>
        <v>2</v>
      </c>
      <c r="C141" s="58" t="s">
        <v>4</v>
      </c>
      <c r="D141" s="59"/>
      <c r="E141" s="31"/>
      <c r="F141" s="32">
        <f>F130+F140</f>
        <v>425</v>
      </c>
      <c r="G141" s="32">
        <f t="shared" ref="G141" si="66">G130+G140</f>
        <v>20.73</v>
      </c>
      <c r="H141" s="32">
        <f t="shared" ref="H141" si="67">H130+H140</f>
        <v>16.739999999999998</v>
      </c>
      <c r="I141" s="32">
        <f t="shared" ref="I141" si="68">I130+I140</f>
        <v>99.570000000000007</v>
      </c>
      <c r="J141" s="32">
        <f t="shared" ref="J141:L141" si="69">J130+J140</f>
        <v>648.6</v>
      </c>
      <c r="K141" s="32"/>
      <c r="L141" s="32">
        <f t="shared" si="69"/>
        <v>71.53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50" t="s">
        <v>53</v>
      </c>
      <c r="F142" s="39">
        <v>200</v>
      </c>
      <c r="G142" s="39">
        <v>4.0999999999999996</v>
      </c>
      <c r="H142" s="39">
        <v>6.3</v>
      </c>
      <c r="I142" s="39">
        <v>26.7</v>
      </c>
      <c r="J142" s="39">
        <v>187</v>
      </c>
      <c r="K142" s="40">
        <v>520</v>
      </c>
      <c r="L142" s="39">
        <v>7.68</v>
      </c>
    </row>
    <row r="143" spans="1:12" ht="15" x14ac:dyDescent="0.25">
      <c r="A143" s="23"/>
      <c r="B143" s="15"/>
      <c r="C143" s="11"/>
      <c r="D143" s="8"/>
      <c r="E143" s="52" t="s">
        <v>49</v>
      </c>
      <c r="F143" s="42">
        <v>30</v>
      </c>
      <c r="G143" s="42">
        <v>0.4</v>
      </c>
      <c r="H143" s="42">
        <v>1.4</v>
      </c>
      <c r="I143" s="42">
        <v>2</v>
      </c>
      <c r="J143" s="42">
        <v>23</v>
      </c>
      <c r="K143" s="43">
        <v>593</v>
      </c>
      <c r="L143" s="55">
        <v>1.99</v>
      </c>
    </row>
    <row r="144" spans="1:12" ht="15" x14ac:dyDescent="0.25">
      <c r="A144" s="23"/>
      <c r="B144" s="15"/>
      <c r="C144" s="11"/>
      <c r="D144" s="6"/>
      <c r="E144" s="54" t="s">
        <v>62</v>
      </c>
      <c r="F144" s="55">
        <v>90</v>
      </c>
      <c r="G144" s="55">
        <v>9.6</v>
      </c>
      <c r="H144" s="55">
        <v>10.3</v>
      </c>
      <c r="I144" s="55">
        <v>19.5</v>
      </c>
      <c r="J144" s="55">
        <v>224.5</v>
      </c>
      <c r="K144" s="56">
        <v>462</v>
      </c>
      <c r="L144" s="42">
        <v>50</v>
      </c>
    </row>
    <row r="145" spans="1:12" ht="15" x14ac:dyDescent="0.25">
      <c r="A145" s="23"/>
      <c r="B145" s="15"/>
      <c r="C145" s="11"/>
      <c r="D145" s="7" t="s">
        <v>22</v>
      </c>
      <c r="E145" s="52" t="s">
        <v>50</v>
      </c>
      <c r="F145" s="42">
        <v>200</v>
      </c>
      <c r="G145" s="42">
        <v>0.5</v>
      </c>
      <c r="H145" s="42">
        <v>0.1</v>
      </c>
      <c r="I145" s="42">
        <v>30.9</v>
      </c>
      <c r="J145" s="42">
        <v>123</v>
      </c>
      <c r="K145" s="43">
        <v>693</v>
      </c>
      <c r="L145" s="42">
        <v>5.28</v>
      </c>
    </row>
    <row r="146" spans="1:12" ht="15.75" customHeight="1" x14ac:dyDescent="0.25">
      <c r="A146" s="23"/>
      <c r="B146" s="15"/>
      <c r="C146" s="11"/>
      <c r="D146" s="7" t="s">
        <v>23</v>
      </c>
      <c r="E146" s="52" t="s">
        <v>44</v>
      </c>
      <c r="F146" s="42">
        <v>70</v>
      </c>
      <c r="G146" s="42">
        <v>5.53</v>
      </c>
      <c r="H146" s="42">
        <v>0.7</v>
      </c>
      <c r="I146" s="42">
        <v>33.81</v>
      </c>
      <c r="J146" s="42">
        <v>172.2</v>
      </c>
      <c r="K146" s="43">
        <v>366</v>
      </c>
      <c r="L146" s="42">
        <v>4.76</v>
      </c>
    </row>
    <row r="147" spans="1:12" ht="15" x14ac:dyDescent="0.25">
      <c r="A147" s="23"/>
      <c r="B147" s="15"/>
      <c r="C147" s="11"/>
      <c r="D147" s="7" t="s">
        <v>24</v>
      </c>
      <c r="E147" s="52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6"/>
      <c r="E148" s="52" t="s">
        <v>55</v>
      </c>
      <c r="F148" s="42">
        <v>60</v>
      </c>
      <c r="G148" s="42">
        <v>0.9</v>
      </c>
      <c r="H148" s="42">
        <v>3</v>
      </c>
      <c r="I148" s="42">
        <v>4.5999999999999996</v>
      </c>
      <c r="J148" s="42">
        <v>52</v>
      </c>
      <c r="K148" s="43">
        <v>45</v>
      </c>
      <c r="L148" s="42">
        <v>0.75</v>
      </c>
    </row>
    <row r="149" spans="1:12" ht="15" x14ac:dyDescent="0.2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SUM(F142:F149)</f>
        <v>650</v>
      </c>
      <c r="G150" s="19">
        <f t="shared" ref="G150:J150" si="70">SUM(G142:G149)</f>
        <v>21.029999999999998</v>
      </c>
      <c r="H150" s="19">
        <f t="shared" si="70"/>
        <v>21.8</v>
      </c>
      <c r="I150" s="19">
        <f t="shared" si="70"/>
        <v>117.50999999999999</v>
      </c>
      <c r="J150" s="19">
        <f t="shared" si="70"/>
        <v>781.7</v>
      </c>
      <c r="K150" s="25"/>
      <c r="L150" s="19">
        <f t="shared" ref="L150" si="71">SUM(L142:L149)</f>
        <v>70.460000000000008</v>
      </c>
    </row>
    <row r="151" spans="1:12" ht="15" x14ac:dyDescent="0.25">
      <c r="A151" s="26">
        <f>A142</f>
        <v>2</v>
      </c>
      <c r="B151" s="13">
        <f>B142</f>
        <v>3</v>
      </c>
      <c r="C151" s="10" t="s">
        <v>25</v>
      </c>
      <c r="D151" s="7" t="s">
        <v>26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27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28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29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30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7" t="s">
        <v>31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32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72">SUM(G151:G159)</f>
        <v>0</v>
      </c>
      <c r="H160" s="19">
        <f t="shared" si="72"/>
        <v>0</v>
      </c>
      <c r="I160" s="19">
        <f t="shared" si="72"/>
        <v>0</v>
      </c>
      <c r="J160" s="19">
        <f t="shared" si="72"/>
        <v>0</v>
      </c>
      <c r="K160" s="25"/>
      <c r="L160" s="19">
        <f t="shared" ref="L160" si="73">SUM(L151:L159)</f>
        <v>0</v>
      </c>
    </row>
    <row r="161" spans="1:12" ht="15" x14ac:dyDescent="0.2">
      <c r="A161" s="29">
        <f>A142</f>
        <v>2</v>
      </c>
      <c r="B161" s="30">
        <f>B142</f>
        <v>3</v>
      </c>
      <c r="C161" s="58" t="s">
        <v>4</v>
      </c>
      <c r="D161" s="59"/>
      <c r="E161" s="31"/>
      <c r="F161" s="32">
        <f>F150+F160</f>
        <v>650</v>
      </c>
      <c r="G161" s="32">
        <f t="shared" ref="G161" si="74">G150+G160</f>
        <v>21.029999999999998</v>
      </c>
      <c r="H161" s="32">
        <f t="shared" ref="H161" si="75">H150+H160</f>
        <v>21.8</v>
      </c>
      <c r="I161" s="32">
        <f t="shared" ref="I161" si="76">I150+I160</f>
        <v>117.50999999999999</v>
      </c>
      <c r="J161" s="32">
        <f t="shared" ref="J161:L161" si="77">J150+J160</f>
        <v>781.7</v>
      </c>
      <c r="K161" s="32"/>
      <c r="L161" s="32">
        <f t="shared" si="77"/>
        <v>70.460000000000008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21</v>
      </c>
      <c r="E162" s="50" t="s">
        <v>42</v>
      </c>
      <c r="F162" s="51">
        <v>250</v>
      </c>
      <c r="G162" s="39">
        <v>2</v>
      </c>
      <c r="H162" s="39">
        <v>5.4</v>
      </c>
      <c r="I162" s="39">
        <v>12.8</v>
      </c>
      <c r="J162" s="39">
        <v>111</v>
      </c>
      <c r="K162" s="40">
        <v>110</v>
      </c>
      <c r="L162" s="39">
        <v>5.72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7" t="s">
        <v>22</v>
      </c>
      <c r="E164" s="52" t="s">
        <v>43</v>
      </c>
      <c r="F164" s="42">
        <v>200</v>
      </c>
      <c r="G164" s="42">
        <v>0.2</v>
      </c>
      <c r="H164" s="42">
        <v>0</v>
      </c>
      <c r="I164" s="42">
        <v>14</v>
      </c>
      <c r="J164" s="42">
        <v>28</v>
      </c>
      <c r="K164" s="43">
        <v>943</v>
      </c>
      <c r="L164" s="42">
        <v>1.82</v>
      </c>
    </row>
    <row r="165" spans="1:12" ht="15" x14ac:dyDescent="0.25">
      <c r="A165" s="23"/>
      <c r="B165" s="15"/>
      <c r="C165" s="11"/>
      <c r="D165" s="7" t="s">
        <v>23</v>
      </c>
      <c r="E165" s="52" t="s">
        <v>44</v>
      </c>
      <c r="F165" s="42">
        <v>70</v>
      </c>
      <c r="G165" s="42">
        <v>5.53</v>
      </c>
      <c r="H165" s="42">
        <v>0.7</v>
      </c>
      <c r="I165" s="42">
        <v>33.81</v>
      </c>
      <c r="J165" s="42">
        <v>172.2</v>
      </c>
      <c r="K165" s="43">
        <v>366</v>
      </c>
      <c r="L165" s="42">
        <v>4.76</v>
      </c>
    </row>
    <row r="166" spans="1:12" ht="15" x14ac:dyDescent="0.25">
      <c r="A166" s="23"/>
      <c r="B166" s="15"/>
      <c r="C166" s="11"/>
      <c r="D166" s="7" t="s">
        <v>24</v>
      </c>
      <c r="E166" s="52" t="s">
        <v>45</v>
      </c>
      <c r="F166" s="42">
        <v>120</v>
      </c>
      <c r="G166" s="53">
        <v>0.6</v>
      </c>
      <c r="H166" s="42">
        <v>0.6</v>
      </c>
      <c r="I166" s="42">
        <v>14.64</v>
      </c>
      <c r="J166" s="42">
        <v>66.34</v>
      </c>
      <c r="K166" s="43">
        <v>338</v>
      </c>
      <c r="L166" s="42">
        <v>20.399999999999999</v>
      </c>
    </row>
    <row r="167" spans="1:12" ht="15" x14ac:dyDescent="0.25">
      <c r="A167" s="23"/>
      <c r="B167" s="15"/>
      <c r="C167" s="11"/>
      <c r="D167" s="6"/>
      <c r="E167" s="52" t="s">
        <v>47</v>
      </c>
      <c r="F167" s="42">
        <v>30</v>
      </c>
      <c r="G167" s="42">
        <v>7.9</v>
      </c>
      <c r="H167" s="42">
        <v>8</v>
      </c>
      <c r="I167" s="42">
        <v>0</v>
      </c>
      <c r="J167" s="42">
        <v>105</v>
      </c>
      <c r="K167" s="43">
        <v>366</v>
      </c>
      <c r="L167" s="42">
        <v>18.93</v>
      </c>
    </row>
    <row r="168" spans="1:12" ht="15" x14ac:dyDescent="0.25">
      <c r="A168" s="23"/>
      <c r="B168" s="15"/>
      <c r="C168" s="11"/>
      <c r="D168" s="6"/>
      <c r="E168" s="52" t="s">
        <v>46</v>
      </c>
      <c r="F168" s="42">
        <v>100</v>
      </c>
      <c r="G168" s="42">
        <v>7.8</v>
      </c>
      <c r="H168" s="42">
        <v>8.5</v>
      </c>
      <c r="I168" s="42">
        <v>52.3</v>
      </c>
      <c r="J168" s="42">
        <v>321</v>
      </c>
      <c r="K168" s="43">
        <v>85</v>
      </c>
      <c r="L168" s="42">
        <v>20</v>
      </c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770</v>
      </c>
      <c r="G169" s="19">
        <f t="shared" ref="G169:J169" si="78">SUM(G162:G168)</f>
        <v>24.03</v>
      </c>
      <c r="H169" s="19">
        <f t="shared" si="78"/>
        <v>23.2</v>
      </c>
      <c r="I169" s="19">
        <f t="shared" si="78"/>
        <v>127.55</v>
      </c>
      <c r="J169" s="19">
        <f t="shared" si="78"/>
        <v>803.54</v>
      </c>
      <c r="K169" s="25"/>
      <c r="L169" s="19">
        <f t="shared" ref="L169" si="79">SUM(L162:L168)</f>
        <v>71.63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27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28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29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30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31</v>
      </c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7" t="s">
        <v>32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80">SUM(G170:G178)</f>
        <v>0</v>
      </c>
      <c r="H179" s="19">
        <f t="shared" si="80"/>
        <v>0</v>
      </c>
      <c r="I179" s="19">
        <f t="shared" si="80"/>
        <v>0</v>
      </c>
      <c r="J179" s="19">
        <f t="shared" si="80"/>
        <v>0</v>
      </c>
      <c r="K179" s="25"/>
      <c r="L179" s="19">
        <f t="shared" ref="L179" si="81">SUM(L170:L178)</f>
        <v>0</v>
      </c>
    </row>
    <row r="180" spans="1:12" ht="15" x14ac:dyDescent="0.2">
      <c r="A180" s="29">
        <f>A162</f>
        <v>2</v>
      </c>
      <c r="B180" s="30">
        <f>B162</f>
        <v>4</v>
      </c>
      <c r="C180" s="58" t="s">
        <v>4</v>
      </c>
      <c r="D180" s="59"/>
      <c r="E180" s="31"/>
      <c r="F180" s="32">
        <f>F169+F179</f>
        <v>770</v>
      </c>
      <c r="G180" s="32">
        <f t="shared" ref="G180" si="82">G169+G179</f>
        <v>24.03</v>
      </c>
      <c r="H180" s="32">
        <f t="shared" ref="H180" si="83">H169+H179</f>
        <v>23.2</v>
      </c>
      <c r="I180" s="32">
        <f t="shared" ref="I180" si="84">I169+I179</f>
        <v>127.55</v>
      </c>
      <c r="J180" s="32">
        <f t="shared" ref="J180:L180" si="85">J169+J179</f>
        <v>803.54</v>
      </c>
      <c r="K180" s="32"/>
      <c r="L180" s="32">
        <f t="shared" si="85"/>
        <v>71.63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" t="s">
        <v>21</v>
      </c>
      <c r="E181" s="50" t="s">
        <v>48</v>
      </c>
      <c r="F181" s="39" t="s">
        <v>66</v>
      </c>
      <c r="G181" s="39">
        <v>6.5</v>
      </c>
      <c r="H181" s="39">
        <v>4.4000000000000004</v>
      </c>
      <c r="I181" s="39">
        <v>40</v>
      </c>
      <c r="J181" s="39">
        <v>233</v>
      </c>
      <c r="K181" s="40">
        <v>332</v>
      </c>
      <c r="L181" s="39">
        <v>8.3699999999999992</v>
      </c>
    </row>
    <row r="182" spans="1:12" ht="15" x14ac:dyDescent="0.25">
      <c r="A182" s="23"/>
      <c r="B182" s="15"/>
      <c r="C182" s="11"/>
      <c r="D182" s="8"/>
      <c r="E182" s="54" t="s">
        <v>68</v>
      </c>
      <c r="F182" s="55">
        <v>100</v>
      </c>
      <c r="G182" s="55">
        <v>17</v>
      </c>
      <c r="H182" s="55">
        <v>20.9</v>
      </c>
      <c r="I182" s="55">
        <v>11.8</v>
      </c>
      <c r="J182" s="55">
        <v>317.7</v>
      </c>
      <c r="K182" s="56"/>
      <c r="L182" s="55">
        <v>50</v>
      </c>
    </row>
    <row r="183" spans="1:12" ht="15" x14ac:dyDescent="0.25">
      <c r="A183" s="23"/>
      <c r="B183" s="15"/>
      <c r="C183" s="11"/>
      <c r="D183" s="6"/>
      <c r="E183" s="41" t="s">
        <v>49</v>
      </c>
      <c r="F183" s="42">
        <v>30</v>
      </c>
      <c r="G183" s="42">
        <v>0.4</v>
      </c>
      <c r="H183" s="42">
        <v>1.4</v>
      </c>
      <c r="I183" s="42">
        <v>2</v>
      </c>
      <c r="J183" s="42">
        <v>23</v>
      </c>
      <c r="K183" s="43">
        <v>593</v>
      </c>
      <c r="L183" s="42">
        <v>1.99</v>
      </c>
    </row>
    <row r="184" spans="1:12" ht="15" x14ac:dyDescent="0.25">
      <c r="A184" s="23"/>
      <c r="B184" s="15"/>
      <c r="C184" s="11"/>
      <c r="D184" s="7" t="s">
        <v>22</v>
      </c>
      <c r="E184" s="52" t="s">
        <v>50</v>
      </c>
      <c r="F184" s="42">
        <v>200</v>
      </c>
      <c r="G184" s="42">
        <v>0.5</v>
      </c>
      <c r="H184" s="42">
        <v>0.1</v>
      </c>
      <c r="I184" s="42">
        <v>30.9</v>
      </c>
      <c r="J184" s="42">
        <v>123</v>
      </c>
      <c r="K184" s="43">
        <v>693</v>
      </c>
      <c r="L184" s="42">
        <v>5.28</v>
      </c>
    </row>
    <row r="185" spans="1:12" ht="15" x14ac:dyDescent="0.25">
      <c r="A185" s="23"/>
      <c r="B185" s="15"/>
      <c r="C185" s="11"/>
      <c r="D185" s="7" t="s">
        <v>23</v>
      </c>
      <c r="E185" s="52" t="s">
        <v>44</v>
      </c>
      <c r="F185" s="42">
        <v>70</v>
      </c>
      <c r="G185" s="42">
        <v>5.53</v>
      </c>
      <c r="H185" s="42">
        <v>0.7</v>
      </c>
      <c r="I185" s="42">
        <v>33.81</v>
      </c>
      <c r="J185" s="42">
        <v>172.2</v>
      </c>
      <c r="K185" s="43">
        <v>366</v>
      </c>
      <c r="L185" s="42">
        <v>4.76</v>
      </c>
    </row>
    <row r="186" spans="1:12" ht="15" x14ac:dyDescent="0.25">
      <c r="A186" s="23"/>
      <c r="B186" s="15"/>
      <c r="C186" s="11"/>
      <c r="D186" s="7" t="s">
        <v>24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6"/>
      <c r="E187" s="52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6"/>
      <c r="E188" s="52"/>
      <c r="F188" s="42"/>
      <c r="G188" s="42"/>
      <c r="H188" s="42"/>
      <c r="I188" s="42"/>
      <c r="J188" s="42"/>
      <c r="K188" s="43"/>
      <c r="L188" s="42"/>
    </row>
    <row r="189" spans="1:12" ht="15.75" customHeight="1" x14ac:dyDescent="0.25">
      <c r="A189" s="24"/>
      <c r="B189" s="17"/>
      <c r="C189" s="8"/>
      <c r="D189" s="18" t="s">
        <v>33</v>
      </c>
      <c r="E189" s="9"/>
      <c r="F189" s="19">
        <f>SUM(F181:F188)</f>
        <v>400</v>
      </c>
      <c r="G189" s="19">
        <f t="shared" ref="G189:J189" si="86">SUM(G181:G188)</f>
        <v>29.93</v>
      </c>
      <c r="H189" s="19">
        <f t="shared" si="86"/>
        <v>27.499999999999996</v>
      </c>
      <c r="I189" s="19">
        <f t="shared" si="86"/>
        <v>118.50999999999999</v>
      </c>
      <c r="J189" s="19">
        <f t="shared" si="86"/>
        <v>868.90000000000009</v>
      </c>
      <c r="K189" s="25"/>
      <c r="L189" s="19">
        <f t="shared" ref="L189" si="87">SUM(L181:L188)</f>
        <v>70.400000000000006</v>
      </c>
    </row>
    <row r="190" spans="1:12" ht="15" x14ac:dyDescent="0.25">
      <c r="A190" s="26">
        <f>A181</f>
        <v>2</v>
      </c>
      <c r="B190" s="13">
        <f>B181</f>
        <v>5</v>
      </c>
      <c r="C190" s="10" t="s">
        <v>25</v>
      </c>
      <c r="D190" s="7" t="s">
        <v>26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27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28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29</v>
      </c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7" t="s">
        <v>30</v>
      </c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 t="s">
        <v>31</v>
      </c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 t="s">
        <v>32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88">SUM(G190:G198)</f>
        <v>0</v>
      </c>
      <c r="H199" s="19">
        <f t="shared" si="88"/>
        <v>0</v>
      </c>
      <c r="I199" s="19">
        <f t="shared" si="88"/>
        <v>0</v>
      </c>
      <c r="J199" s="19">
        <f t="shared" si="88"/>
        <v>0</v>
      </c>
      <c r="K199" s="25"/>
      <c r="L199" s="19">
        <f t="shared" ref="L199" si="89">SUM(L190:L198)</f>
        <v>0</v>
      </c>
    </row>
    <row r="200" spans="1:12" ht="15" x14ac:dyDescent="0.2">
      <c r="A200" s="29">
        <f>A181</f>
        <v>2</v>
      </c>
      <c r="B200" s="30">
        <f>B181</f>
        <v>5</v>
      </c>
      <c r="C200" s="58" t="s">
        <v>4</v>
      </c>
      <c r="D200" s="59"/>
      <c r="E200" s="31"/>
      <c r="F200" s="32">
        <f>F189+F199</f>
        <v>400</v>
      </c>
      <c r="G200" s="32">
        <f t="shared" ref="G200" si="90">G189+G199</f>
        <v>29.93</v>
      </c>
      <c r="H200" s="32">
        <f t="shared" ref="H200" si="91">H189+H199</f>
        <v>27.499999999999996</v>
      </c>
      <c r="I200" s="32">
        <f t="shared" ref="I200" si="92">I189+I199</f>
        <v>118.50999999999999</v>
      </c>
      <c r="J200" s="32">
        <f t="shared" ref="J200:L200" si="93">J189+J199</f>
        <v>868.90000000000009</v>
      </c>
      <c r="K200" s="32"/>
      <c r="L200" s="32">
        <f t="shared" si="93"/>
        <v>70.400000000000006</v>
      </c>
    </row>
    <row r="201" spans="1:12" x14ac:dyDescent="0.2">
      <c r="A201" s="27"/>
      <c r="B201" s="28"/>
      <c r="C201" s="60" t="s">
        <v>5</v>
      </c>
      <c r="D201" s="60"/>
      <c r="E201" s="60"/>
      <c r="F201" s="34">
        <f>(F24+F44+F63+F83+F102+F122+F141+F161+F180+F200)/(IF(F24=0,0,1)+IF(F44=0,0,1)+IF(F63=0,0,1)+IF(F83=0,0,1)+IF(F102=0,0,1)+IF(F122=0,0,1)+IF(F141=0,0,1)+IF(F161=0,0,1)+IF(F180=0,0,1)+IF(F200=0,0,1))</f>
        <v>561.5166999999999</v>
      </c>
      <c r="G201" s="34">
        <f t="shared" ref="G201:J201" si="94">(G24+G44+G63+G83+G102+G122+G141+G161+G180+G200)/(IF(G24=0,0,1)+IF(G44=0,0,1)+IF(G63=0,0,1)+IF(G83=0,0,1)+IF(G102=0,0,1)+IF(G122=0,0,1)+IF(G141=0,0,1)+IF(G161=0,0,1)+IF(G180=0,0,1)+IF(G200=0,0,1))</f>
        <v>27.517999999999994</v>
      </c>
      <c r="H201" s="34">
        <f t="shared" si="94"/>
        <v>20.965</v>
      </c>
      <c r="I201" s="34">
        <f t="shared" si="94"/>
        <v>108.29299999999998</v>
      </c>
      <c r="J201" s="34">
        <f t="shared" si="94"/>
        <v>744.83199999999999</v>
      </c>
      <c r="K201" s="34"/>
      <c r="L201" s="34">
        <f t="shared" ref="L201" si="95">(L24+L44+L63+L83+L102+L122+L141+L161+L180+L200)/(IF(L24=0,0,1)+IF(L44=0,0,1)+IF(L63=0,0,1)+IF(L83=0,0,1)+IF(L102=0,0,1)+IF(L122=0,0,1)+IF(L141=0,0,1)+IF(L161=0,0,1)+IF(L180=0,0,1)+IF(L200=0,0,1))</f>
        <v>70.59</v>
      </c>
    </row>
  </sheetData>
  <mergeCells count="14">
    <mergeCell ref="C1:E1"/>
    <mergeCell ref="H1:K1"/>
    <mergeCell ref="H2:K2"/>
    <mergeCell ref="C44:D44"/>
    <mergeCell ref="C63:D63"/>
    <mergeCell ref="C83:D83"/>
    <mergeCell ref="C102:D102"/>
    <mergeCell ref="C24:D24"/>
    <mergeCell ref="C201:E201"/>
    <mergeCell ref="C200:D200"/>
    <mergeCell ref="C122:D122"/>
    <mergeCell ref="C141:D141"/>
    <mergeCell ref="C161:D161"/>
    <mergeCell ref="C180:D1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2023-10-19T06:12:01Z</cp:lastPrinted>
  <dcterms:created xsi:type="dcterms:W3CDTF">2022-05-16T14:23:56Z</dcterms:created>
  <dcterms:modified xsi:type="dcterms:W3CDTF">2023-10-23T09:00:21Z</dcterms:modified>
</cp:coreProperties>
</file>